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Start here" state="visible" r:id="rId5"/>
    <sheet sheetId="3" name="Daily P&amp;L" state="visible" r:id="rId6"/>
  </sheets>
  <calcPr calcId="171027"/>
</workbook>
</file>

<file path=xl/sharedStrings.xml><?xml version="1.0" encoding="utf-8"?>
<sst xmlns="http://schemas.openxmlformats.org/spreadsheetml/2006/main" count="57" uniqueCount="51">
  <si>
    <t>Daily profit &amp; loss — small business</t>
  </si>
  <si>
    <t>A daily profit &amp; loss you can fill in at close in about 90 seconds. Every green cell is calculated for you — you only type the yellow ones.</t>
  </si>
  <si>
    <t>THREE STEPS</t>
  </si>
  <si>
    <t>1.  Set up once</t>
  </si>
  <si>
    <t>Open the “Start here” sheet and type your four numbers — tax rate, card fee, monthly fixed costs and days open. You do this once; every formula reads from there.</t>
  </si>
  <si>
    <t>2.  Log each day</t>
  </si>
  <si>
    <t>On the daily sheet, fill in today’s row: cash revenue, card revenue, cost of goods, and any variable costs. It takes under two minutes at close.</t>
  </si>
  <si>
    <t>3.  Read the number</t>
  </si>
  <si>
    <t>The sheet works out net revenue and EBIT (your operating profit) for the day, plus a running total. That’s your answer: did today pay?</t>
  </si>
  <si>
    <t>WHICH CELLS DO I TOUCH?</t>
  </si>
  <si>
    <t>Yellow cells</t>
  </si>
  <si>
    <t>You type these — today’s takings and costs.</t>
  </si>
  <si>
    <t>Green / bold cells</t>
  </si>
  <si>
    <t>Calculated for you — leave them alone.</t>
  </si>
  <si>
    <t>“Start here” sheet</t>
  </si>
  <si>
    <t>Your four settings. Set once, then forget.</t>
  </si>
  <si>
    <t>WHAT EACH COLUMN MEANS</t>
  </si>
  <si>
    <t>Cash revenue</t>
  </si>
  <si>
    <t>What you took in cash today. Card fees never apply to cash.</t>
  </si>
  <si>
    <t>Card revenue</t>
  </si>
  <si>
    <t>What you took by card today — your card fee is deducted from this automatically.</t>
  </si>
  <si>
    <t>COGS</t>
  </si>
  <si>
    <t>Cost of the goods you actually sold today (stock, ingredients, supplies).</t>
  </si>
  <si>
    <t>Variable costs</t>
  </si>
  <si>
    <t>Other costs that move with the day — deliveries, one-off supplies.</t>
  </si>
  <si>
    <t>Fixed slice</t>
  </si>
  <si>
    <t>Calculated: one day’s share of your monthly fixed costs (rent, insurance, salaries).</t>
  </si>
  <si>
    <t>EBIT (today)</t>
  </si>
  <si>
    <t>Calculated: today’s operating profit — the answer to “did today pay?”</t>
  </si>
  <si>
    <t>When the spreadsheet stops getting filled in (it happens to everyone), nouz runs this exact daily P&amp;L for you — the math, the history and a 60-second phone entry. Try it free, no account: https://nouz.co/demo</t>
  </si>
  <si>
    <t>nouz — free daily P&amp;L template</t>
  </si>
  <si>
    <t>One row per day: revenue in, costs out, and tonight’s profit — tax, card fees and a daily slice of fixed costs computed for you. No macros, every formula visible.</t>
  </si>
  <si>
    <t>Type your numbers once. Every formula in the Daily sheet reads from here.</t>
  </si>
  <si>
    <t>Tax rate (VAT / sales tax), %</t>
  </si>
  <si>
    <t>The rate included in your prices. Used to strip tax out of gross revenue.</t>
  </si>
  <si>
    <t>Card fee, % of card revenue</t>
  </si>
  <si>
    <t>Your card/PSP fee. Applies to CARD revenue only — never to cash.</t>
  </si>
  <si>
    <t>Monthly fixed costs, total</t>
  </si>
  <si>
    <t>Rent, insurance, salaries, software — everything that bills monthly regardless of sales.</t>
  </si>
  <si>
    <t>Days open per month</t>
  </si>
  <si>
    <t>Fixed costs are sliced across these days.</t>
  </si>
  <si>
    <t>Break-even revenue per open day (before COGS/variable):</t>
  </si>
  <si>
    <t>Rough guide: the gross a day must ring up just to cover its fixed slice, assuming all-card. Your real break-even is higher once goods and staff costs join.</t>
  </si>
  <si>
    <t>Made by nouz — the daily P&amp;L app. Try it with sample data (no account): https://nouz.co/demo</t>
  </si>
  <si>
    <t>Day</t>
  </si>
  <si>
    <t>Gross revenue</t>
  </si>
  <si>
    <t>Tax</t>
  </si>
  <si>
    <t>Card fees</t>
  </si>
  <si>
    <t>Net revenue</t>
  </si>
  <si>
    <t>Notes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</si>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</sst>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color theme="1"/>
      <family val="2"/>
      <scheme val="minor"/>
      <sz val="11"/>
      <name val="Calibri"/>
    </font>
    <font>
      <b/>
      <color rgb="FF111111"/>
      <sz val="16"/>
    </font>
    <font>
      <color rgb="FF6B7280"/>
      <sz val="11"/>
    </font>
    <font>
      <b/>
      <color rgb="FF1D9E75"/>
      <sz val="11"/>
    </font>
    <font>
      <b/>
      <sz val="11"/>
    </font>
    <font>
      <color rgb="FF111111"/>
      <sz val="11"/>
    </font>
    <font>
      <b/>
      <sz val="10.5"/>
    </font>
    <font>
      <color rgb="FF111111"/>
      <sz val="10.5"/>
    </font>
    <font>
      <color rgb="FF1D9E75"/>
      <sz val="10.5"/>
    </font>
    <font>
      <b/>
      <color rgb="FF1D9E75"/>
    </font>
    <font>
      <color rgb="FF6B7280"/>
      <sz val="10"/>
    </font>
    <font>
      <sz val="11"/>
    </font>
    <font>
      <b/>
    </font>
    <font>
      <color rgb="FF1D9E75"/>
      <sz val="10"/>
    </font>
    <font>
      <b/>
      <color rgb="FFFFFFFF"/>
      <sz val="11"/>
    </font>
  </fonts>
  <fills count="5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0FDF4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/>
      <top style="medium">
        <color rgb="FF11111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9" fillId="3" borderId="1" xfId="0" applyNumberFormat="1" applyFont="1" applyFill="1" applyBorder="1"/>
    <xf numFmtId="0" fontId="10" fillId="0" borderId="0" xfId="0" applyFont="1"/>
    <xf numFmtId="2" fontId="9" fillId="3" borderId="1" xfId="0" applyNumberFormat="1" applyFont="1" applyFill="1" applyBorder="1"/>
    <xf numFmtId="4" fontId="9" fillId="3" borderId="1" xfId="0" applyNumberFormat="1" applyFont="1" applyFill="1" applyBorder="1"/>
    <xf numFmtId="1" fontId="9" fillId="3" borderId="1" xfId="0" applyNumberFormat="1" applyFont="1" applyFill="1" applyBorder="1"/>
    <xf numFmtId="0" fontId="11" fillId="0" borderId="0" xfId="0" applyFont="1"/>
    <xf numFmtId="4" fontId="12" fillId="0" borderId="0" xfId="0" applyNumberFormat="1" applyFont="1"/>
    <xf numFmtId="0" fontId="13" fillId="0" borderId="0" xfId="0" applyFont="1"/>
    <xf numFmtId="0" fontId="14" fillId="4" borderId="2" xfId="0" applyFont="1" applyFill="1" applyBorder="1" applyAlignment="1">
      <alignment vertical="center" wrapText="1"/>
    </xf>
    <xf numFmtId="0" fontId="0" fillId="0" borderId="2" xfId="0" applyBorder="1"/>
    <xf numFmtId="4" fontId="0" fillId="2" borderId="2" xfId="0" applyNumberFormat="1" applyFill="1" applyBorder="1"/>
    <xf numFmtId="4" fontId="0" fillId="0" borderId="2" xfId="0" applyNumberFormat="1" applyBorder="1"/>
    <xf numFmtId="0" fontId="12" fillId="0" borderId="0" xfId="0" applyFont="1"/>
    <xf numFmtId="0" fontId="12" fillId="0" borderId="3" xfId="0" applyFont="1" applyBorder="1"/>
    <xf numFmtId="4" fontId="1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"/>
  <sheetViews>
    <sheetView workbookViewId="0" showGridLines="0"/>
  </sheetViews>
  <sheetFormatPr defaultRowHeight="15" outlineLevelRow="0" outlineLevelCol="0" x14ac:dyDescent="55" defaultColWidth="14"/>
  <cols>
    <col min="1" max="1" width="4" customWidth="1"/>
    <col min="2" max="2" width="30" customWidth="1"/>
    <col min="3" max="3" width="78" customWidth="1"/>
  </cols>
  <sheetData>
    <row r="1" spans="2:2" x14ac:dyDescent="0.25">
      <c r="B1" s="1" t="s">
        <v>0</v>
      </c>
    </row>
    <row r="2" ht="30" customHeight="1" spans="2:3" x14ac:dyDescent="0.25">
      <c r="B2" s="2" t="s">
        <v>1</v>
      </c>
      <c r="C2" s="2"/>
    </row>
    <row r="4" spans="2:2" x14ac:dyDescent="0.25">
      <c r="B4" s="3" t="s">
        <v>2</v>
      </c>
    </row>
    <row r="5" ht="45" customHeight="1" spans="2:3" x14ac:dyDescent="0.25">
      <c r="B5" s="4" t="s">
        <v>3</v>
      </c>
      <c r="C5" s="5" t="s">
        <v>4</v>
      </c>
    </row>
    <row r="6" ht="45" customHeight="1" spans="2:3" x14ac:dyDescent="0.25">
      <c r="B6" s="4" t="s">
        <v>5</v>
      </c>
      <c r="C6" s="5" t="s">
        <v>6</v>
      </c>
    </row>
    <row r="7" ht="30" customHeight="1" spans="2:3" x14ac:dyDescent="0.25">
      <c r="B7" s="4" t="s">
        <v>7</v>
      </c>
      <c r="C7" s="5" t="s">
        <v>8</v>
      </c>
    </row>
    <row r="9" spans="2:2" x14ac:dyDescent="0.25">
      <c r="B9" s="3" t="s">
        <v>9</v>
      </c>
    </row>
    <row r="10" spans="2:3" x14ac:dyDescent="0.25">
      <c r="B10" s="6" t="s">
        <v>10</v>
      </c>
      <c r="C10" s="5" t="s">
        <v>11</v>
      </c>
    </row>
    <row r="11" spans="2:3" x14ac:dyDescent="0.25">
      <c r="B11" s="7" t="s">
        <v>12</v>
      </c>
      <c r="C11" s="5" t="s">
        <v>13</v>
      </c>
    </row>
    <row r="12" spans="2:3" x14ac:dyDescent="0.25">
      <c r="B12" s="4" t="s">
        <v>14</v>
      </c>
      <c r="C12" s="5" t="s">
        <v>15</v>
      </c>
    </row>
    <row r="14" spans="2:2" x14ac:dyDescent="0.25">
      <c r="B14" s="3" t="s">
        <v>16</v>
      </c>
    </row>
    <row r="15" ht="24" customHeight="1" spans="2:3" x14ac:dyDescent="0.25">
      <c r="B15" s="8" t="s">
        <v>17</v>
      </c>
      <c r="C15" s="9" t="s">
        <v>18</v>
      </c>
    </row>
    <row r="16" ht="28" customHeight="1" spans="2:3" x14ac:dyDescent="0.25">
      <c r="B16" s="8" t="s">
        <v>19</v>
      </c>
      <c r="C16" s="9" t="s">
        <v>20</v>
      </c>
    </row>
    <row r="17" ht="24" customHeight="1" spans="2:3" x14ac:dyDescent="0.25">
      <c r="B17" s="8" t="s">
        <v>21</v>
      </c>
      <c r="C17" s="9" t="s">
        <v>22</v>
      </c>
    </row>
    <row r="18" ht="24" customHeight="1" spans="2:3" x14ac:dyDescent="0.25">
      <c r="B18" s="8" t="s">
        <v>23</v>
      </c>
      <c r="C18" s="9" t="s">
        <v>24</v>
      </c>
    </row>
    <row r="19" ht="28" customHeight="1" spans="2:3" x14ac:dyDescent="0.25">
      <c r="B19" s="8" t="s">
        <v>25</v>
      </c>
      <c r="C19" s="9" t="s">
        <v>26</v>
      </c>
    </row>
    <row r="20" ht="24" customHeight="1" spans="2:3" x14ac:dyDescent="0.25">
      <c r="B20" s="8" t="s">
        <v>27</v>
      </c>
      <c r="C20" s="9" t="s">
        <v>28</v>
      </c>
    </row>
    <row r="22" ht="30" customHeight="1" spans="2:3" x14ac:dyDescent="0.25">
      <c r="B22" s="10" t="s">
        <v>29</v>
      </c>
      <c r="C22" s="10"/>
    </row>
  </sheetData>
  <mergeCells count="2">
    <mergeCell ref="B2:C2"/>
    <mergeCell ref="B22:C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FormatPr defaultRowHeight="15" outlineLevelRow="0" outlineLevelCol="0" x14ac:dyDescent="55" defaultColWidth="16"/>
  <cols>
    <col min="1" max="1" width="42" customWidth="1"/>
    <col min="2" max="2" width="16" customWidth="1"/>
    <col min="3" max="3" width="64" customWidth="1"/>
  </cols>
  <sheetData>
    <row r="1" spans="1:1" x14ac:dyDescent="0.25">
      <c r="A1" s="1" t="s">
        <v>30</v>
      </c>
    </row>
    <row r="2" ht="30" customHeight="1" spans="1:3" x14ac:dyDescent="0.25">
      <c r="A2" s="2" t="s">
        <v>31</v>
      </c>
      <c r="B2" s="2"/>
      <c r="C2" s="2"/>
    </row>
    <row r="4" spans="1:1" x14ac:dyDescent="0.25">
      <c r="A4" s="4" t="s">
        <v>32</v>
      </c>
    </row>
    <row r="5" spans="1:3" x14ac:dyDescent="0.25">
      <c r="A5" s="4" t="s">
        <v>33</v>
      </c>
      <c r="B5" s="11">
        <v>20</v>
      </c>
      <c r="C5" s="12" t="s">
        <v>34</v>
      </c>
    </row>
    <row r="6" spans="1:3" x14ac:dyDescent="0.25">
      <c r="A6" s="4" t="s">
        <v>35</v>
      </c>
      <c r="B6" s="13">
        <v>1.5</v>
      </c>
      <c r="C6" s="12" t="s">
        <v>36</v>
      </c>
    </row>
    <row r="7" spans="1:3" x14ac:dyDescent="0.25">
      <c r="A7" s="4" t="s">
        <v>37</v>
      </c>
      <c r="B7" s="14">
        <v>3000</v>
      </c>
      <c r="C7" s="12" t="s">
        <v>38</v>
      </c>
    </row>
    <row r="8" spans="1:3" x14ac:dyDescent="0.25">
      <c r="A8" s="4" t="s">
        <v>39</v>
      </c>
      <c r="B8" s="15">
        <v>26</v>
      </c>
      <c r="C8" s="12" t="s">
        <v>40</v>
      </c>
    </row>
    <row r="10" spans="1:3" x14ac:dyDescent="0.25">
      <c r="A10" s="16" t="s">
        <v>41</v>
      </c>
      <c r="B10" s="17">
        <f>ROUND(('Start here'!$B$7/'Start here'!$B$8)/(1-('Start here'!$B$5/(100+'Start here'!$B$5))-('Start here'!$B$6/100)),2)</f>
      </c>
      <c r="C10" s="12" t="s">
        <v>42</v>
      </c>
    </row>
    <row r="12" spans="1:1" x14ac:dyDescent="0.25">
      <c r="A12" s="18" t="s">
        <v>43</v>
      </c>
    </row>
  </sheetData>
  <mergeCells count="1"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4" width="14" customWidth="1"/>
    <col min="5" max="6" width="10" customWidth="1"/>
    <col min="7" max="7" width="14" customWidth="1"/>
    <col min="8" max="8" width="10" customWidth="1"/>
    <col min="9" max="9" width="14" customWidth="1"/>
    <col min="10" max="10" width="11" customWidth="1"/>
    <col min="11" max="11" width="14" customWidth="1"/>
    <col min="12" max="12" width="28" customWidth="1"/>
  </cols>
  <sheetData>
    <row r="1" ht="30" customHeight="1" spans="1:12" x14ac:dyDescent="0.25">
      <c r="A1" s="19" t="s">
        <v>44</v>
      </c>
      <c r="B1" s="19" t="s">
        <v>17</v>
      </c>
      <c r="C1" s="19" t="s">
        <v>19</v>
      </c>
      <c r="D1" s="19" t="s">
        <v>45</v>
      </c>
      <c r="E1" s="19" t="s">
        <v>46</v>
      </c>
      <c r="F1" s="19" t="s">
        <v>47</v>
      </c>
      <c r="G1" s="19" t="s">
        <v>48</v>
      </c>
      <c r="H1" s="19" t="s">
        <v>21</v>
      </c>
      <c r="I1" s="19" t="s">
        <v>23</v>
      </c>
      <c r="J1" s="19" t="s">
        <v>25</v>
      </c>
      <c r="K1" s="19" t="s">
        <v>27</v>
      </c>
      <c r="L1" s="19" t="s">
        <v>49</v>
      </c>
    </row>
    <row r="2" spans="1:12" x14ac:dyDescent="0.25">
      <c r="A2" s="20">
        <v>1</v>
      </c>
      <c r="B2" s="21"/>
      <c r="C2" s="21"/>
      <c r="D2" s="22">
        <f>B2+C2</f>
      </c>
      <c r="E2" s="22">
        <f>ROUND(D2*'Start here'!$B$5/(100+'Start here'!$B$5),2)</f>
      </c>
      <c r="F2" s="22">
        <f>ROUND(C2*'Start here'!$B$6/100,2)</f>
      </c>
      <c r="G2" s="22">
        <f>D2-E2-F2</f>
      </c>
      <c r="H2" s="21"/>
      <c r="I2" s="21"/>
      <c r="J2" s="22">
        <f>IF(D2&gt;0,ROUND('Start here'!$B$7/'Start here'!$B$8,2),0)</f>
      </c>
      <c r="K2" s="22">
        <f>G2-H2-I2-J2</f>
      </c>
      <c r="L2" s="22"/>
    </row>
    <row r="3" spans="1:12" x14ac:dyDescent="0.25">
      <c r="A3" s="20">
        <v>2</v>
      </c>
      <c r="B3" s="21"/>
      <c r="C3" s="21"/>
      <c r="D3" s="22">
        <f>B3+C3</f>
      </c>
      <c r="E3" s="22">
        <f>ROUND(D3*'Start here'!$B$5/(100+'Start here'!$B$5),2)</f>
      </c>
      <c r="F3" s="22">
        <f>ROUND(C3*'Start here'!$B$6/100,2)</f>
      </c>
      <c r="G3" s="22">
        <f>D3-E3-F3</f>
      </c>
      <c r="H3" s="21"/>
      <c r="I3" s="21"/>
      <c r="J3" s="22">
        <f>IF(D3&gt;0,ROUND('Start here'!$B$7/'Start here'!$B$8,2),0)</f>
      </c>
      <c r="K3" s="22">
        <f>G3-H3-I3-J3</f>
      </c>
      <c r="L3" s="22"/>
    </row>
    <row r="4" spans="1:12" x14ac:dyDescent="0.25">
      <c r="A4" s="20">
        <v>3</v>
      </c>
      <c r="B4" s="21"/>
      <c r="C4" s="21"/>
      <c r="D4" s="22">
        <f>B4+C4</f>
      </c>
      <c r="E4" s="22">
        <f>ROUND(D4*'Start here'!$B$5/(100+'Start here'!$B$5),2)</f>
      </c>
      <c r="F4" s="22">
        <f>ROUND(C4*'Start here'!$B$6/100,2)</f>
      </c>
      <c r="G4" s="22">
        <f>D4-E4-F4</f>
      </c>
      <c r="H4" s="21"/>
      <c r="I4" s="21"/>
      <c r="J4" s="22">
        <f>IF(D4&gt;0,ROUND('Start here'!$B$7/'Start here'!$B$8,2),0)</f>
      </c>
      <c r="K4" s="22">
        <f>G4-H4-I4-J4</f>
      </c>
      <c r="L4" s="22"/>
    </row>
    <row r="5" spans="1:12" x14ac:dyDescent="0.25">
      <c r="A5" s="20">
        <v>4</v>
      </c>
      <c r="B5" s="21"/>
      <c r="C5" s="21"/>
      <c r="D5" s="22">
        <f>B5+C5</f>
      </c>
      <c r="E5" s="22">
        <f>ROUND(D5*'Start here'!$B$5/(100+'Start here'!$B$5),2)</f>
      </c>
      <c r="F5" s="22">
        <f>ROUND(C5*'Start here'!$B$6/100,2)</f>
      </c>
      <c r="G5" s="22">
        <f>D5-E5-F5</f>
      </c>
      <c r="H5" s="21"/>
      <c r="I5" s="21"/>
      <c r="J5" s="22">
        <f>IF(D5&gt;0,ROUND('Start here'!$B$7/'Start here'!$B$8,2),0)</f>
      </c>
      <c r="K5" s="22">
        <f>G5-H5-I5-J5</f>
      </c>
      <c r="L5" s="22"/>
    </row>
    <row r="6" spans="1:12" x14ac:dyDescent="0.25">
      <c r="A6" s="20">
        <v>5</v>
      </c>
      <c r="B6" s="21"/>
      <c r="C6" s="21"/>
      <c r="D6" s="22">
        <f>B6+C6</f>
      </c>
      <c r="E6" s="22">
        <f>ROUND(D6*'Start here'!$B$5/(100+'Start here'!$B$5),2)</f>
      </c>
      <c r="F6" s="22">
        <f>ROUND(C6*'Start here'!$B$6/100,2)</f>
      </c>
      <c r="G6" s="22">
        <f>D6-E6-F6</f>
      </c>
      <c r="H6" s="21"/>
      <c r="I6" s="21"/>
      <c r="J6" s="22">
        <f>IF(D6&gt;0,ROUND('Start here'!$B$7/'Start here'!$B$8,2),0)</f>
      </c>
      <c r="K6" s="22">
        <f>G6-H6-I6-J6</f>
      </c>
      <c r="L6" s="22"/>
    </row>
    <row r="7" spans="1:12" x14ac:dyDescent="0.25">
      <c r="A7" s="20">
        <v>6</v>
      </c>
      <c r="B7" s="21"/>
      <c r="C7" s="21"/>
      <c r="D7" s="22">
        <f>B7+C7</f>
      </c>
      <c r="E7" s="22">
        <f>ROUND(D7*'Start here'!$B$5/(100+'Start here'!$B$5),2)</f>
      </c>
      <c r="F7" s="22">
        <f>ROUND(C7*'Start here'!$B$6/100,2)</f>
      </c>
      <c r="G7" s="22">
        <f>D7-E7-F7</f>
      </c>
      <c r="H7" s="21"/>
      <c r="I7" s="21"/>
      <c r="J7" s="22">
        <f>IF(D7&gt;0,ROUND('Start here'!$B$7/'Start here'!$B$8,2),0)</f>
      </c>
      <c r="K7" s="22">
        <f>G7-H7-I7-J7</f>
      </c>
      <c r="L7" s="22"/>
    </row>
    <row r="8" spans="1:12" x14ac:dyDescent="0.25">
      <c r="A8" s="20">
        <v>7</v>
      </c>
      <c r="B8" s="21"/>
      <c r="C8" s="21"/>
      <c r="D8" s="22">
        <f>B8+C8</f>
      </c>
      <c r="E8" s="22">
        <f>ROUND(D8*'Start here'!$B$5/(100+'Start here'!$B$5),2)</f>
      </c>
      <c r="F8" s="22">
        <f>ROUND(C8*'Start here'!$B$6/100,2)</f>
      </c>
      <c r="G8" s="22">
        <f>D8-E8-F8</f>
      </c>
      <c r="H8" s="21"/>
      <c r="I8" s="21"/>
      <c r="J8" s="22">
        <f>IF(D8&gt;0,ROUND('Start here'!$B$7/'Start here'!$B$8,2),0)</f>
      </c>
      <c r="K8" s="22">
        <f>G8-H8-I8-J8</f>
      </c>
      <c r="L8" s="22"/>
    </row>
    <row r="9" spans="1:12" x14ac:dyDescent="0.25">
      <c r="A9" s="20">
        <v>8</v>
      </c>
      <c r="B9" s="21"/>
      <c r="C9" s="21"/>
      <c r="D9" s="22">
        <f>B9+C9</f>
      </c>
      <c r="E9" s="22">
        <f>ROUND(D9*'Start here'!$B$5/(100+'Start here'!$B$5),2)</f>
      </c>
      <c r="F9" s="22">
        <f>ROUND(C9*'Start here'!$B$6/100,2)</f>
      </c>
      <c r="G9" s="22">
        <f>D9-E9-F9</f>
      </c>
      <c r="H9" s="21"/>
      <c r="I9" s="21"/>
      <c r="J9" s="22">
        <f>IF(D9&gt;0,ROUND('Start here'!$B$7/'Start here'!$B$8,2),0)</f>
      </c>
      <c r="K9" s="22">
        <f>G9-H9-I9-J9</f>
      </c>
      <c r="L9" s="22"/>
    </row>
    <row r="10" spans="1:12" x14ac:dyDescent="0.25">
      <c r="A10" s="20">
        <v>9</v>
      </c>
      <c r="B10" s="21"/>
      <c r="C10" s="21"/>
      <c r="D10" s="22">
        <f>B10+C10</f>
      </c>
      <c r="E10" s="22">
        <f>ROUND(D10*'Start here'!$B$5/(100+'Start here'!$B$5),2)</f>
      </c>
      <c r="F10" s="22">
        <f>ROUND(C10*'Start here'!$B$6/100,2)</f>
      </c>
      <c r="G10" s="22">
        <f>D10-E10-F10</f>
      </c>
      <c r="H10" s="21"/>
      <c r="I10" s="21"/>
      <c r="J10" s="22">
        <f>IF(D10&gt;0,ROUND('Start here'!$B$7/'Start here'!$B$8,2),0)</f>
      </c>
      <c r="K10" s="22">
        <f>G10-H10-I10-J10</f>
      </c>
      <c r="L10" s="22"/>
    </row>
    <row r="11" spans="1:12" x14ac:dyDescent="0.25">
      <c r="A11" s="20">
        <v>10</v>
      </c>
      <c r="B11" s="21"/>
      <c r="C11" s="21"/>
      <c r="D11" s="22">
        <f>B11+C11</f>
      </c>
      <c r="E11" s="22">
        <f>ROUND(D11*'Start here'!$B$5/(100+'Start here'!$B$5),2)</f>
      </c>
      <c r="F11" s="22">
        <f>ROUND(C11*'Start here'!$B$6/100,2)</f>
      </c>
      <c r="G11" s="22">
        <f>D11-E11-F11</f>
      </c>
      <c r="H11" s="21"/>
      <c r="I11" s="21"/>
      <c r="J11" s="22">
        <f>IF(D11&gt;0,ROUND('Start here'!$B$7/'Start here'!$B$8,2),0)</f>
      </c>
      <c r="K11" s="22">
        <f>G11-H11-I11-J11</f>
      </c>
      <c r="L11" s="22"/>
    </row>
    <row r="12" spans="1:12" x14ac:dyDescent="0.25">
      <c r="A12" s="20">
        <v>11</v>
      </c>
      <c r="B12" s="21"/>
      <c r="C12" s="21"/>
      <c r="D12" s="22">
        <f>B12+C12</f>
      </c>
      <c r="E12" s="22">
        <f>ROUND(D12*'Start here'!$B$5/(100+'Start here'!$B$5),2)</f>
      </c>
      <c r="F12" s="22">
        <f>ROUND(C12*'Start here'!$B$6/100,2)</f>
      </c>
      <c r="G12" s="22">
        <f>D12-E12-F12</f>
      </c>
      <c r="H12" s="21"/>
      <c r="I12" s="21"/>
      <c r="J12" s="22">
        <f>IF(D12&gt;0,ROUND('Start here'!$B$7/'Start here'!$B$8,2),0)</f>
      </c>
      <c r="K12" s="22">
        <f>G12-H12-I12-J12</f>
      </c>
      <c r="L12" s="22"/>
    </row>
    <row r="13" spans="1:12" x14ac:dyDescent="0.25">
      <c r="A13" s="20">
        <v>12</v>
      </c>
      <c r="B13" s="21"/>
      <c r="C13" s="21"/>
      <c r="D13" s="22">
        <f>B13+C13</f>
      </c>
      <c r="E13" s="22">
        <f>ROUND(D13*'Start here'!$B$5/(100+'Start here'!$B$5),2)</f>
      </c>
      <c r="F13" s="22">
        <f>ROUND(C13*'Start here'!$B$6/100,2)</f>
      </c>
      <c r="G13" s="22">
        <f>D13-E13-F13</f>
      </c>
      <c r="H13" s="21"/>
      <c r="I13" s="21"/>
      <c r="J13" s="22">
        <f>IF(D13&gt;0,ROUND('Start here'!$B$7/'Start here'!$B$8,2),0)</f>
      </c>
      <c r="K13" s="22">
        <f>G13-H13-I13-J13</f>
      </c>
      <c r="L13" s="22"/>
    </row>
    <row r="14" spans="1:12" x14ac:dyDescent="0.25">
      <c r="A14" s="20">
        <v>13</v>
      </c>
      <c r="B14" s="21"/>
      <c r="C14" s="21"/>
      <c r="D14" s="22">
        <f>B14+C14</f>
      </c>
      <c r="E14" s="22">
        <f>ROUND(D14*'Start here'!$B$5/(100+'Start here'!$B$5),2)</f>
      </c>
      <c r="F14" s="22">
        <f>ROUND(C14*'Start here'!$B$6/100,2)</f>
      </c>
      <c r="G14" s="22">
        <f>D14-E14-F14</f>
      </c>
      <c r="H14" s="21"/>
      <c r="I14" s="21"/>
      <c r="J14" s="22">
        <f>IF(D14&gt;0,ROUND('Start here'!$B$7/'Start here'!$B$8,2),0)</f>
      </c>
      <c r="K14" s="22">
        <f>G14-H14-I14-J14</f>
      </c>
      <c r="L14" s="22"/>
    </row>
    <row r="15" spans="1:12" x14ac:dyDescent="0.25">
      <c r="A15" s="20">
        <v>14</v>
      </c>
      <c r="B15" s="21"/>
      <c r="C15" s="21"/>
      <c r="D15" s="22">
        <f>B15+C15</f>
      </c>
      <c r="E15" s="22">
        <f>ROUND(D15*'Start here'!$B$5/(100+'Start here'!$B$5),2)</f>
      </c>
      <c r="F15" s="22">
        <f>ROUND(C15*'Start here'!$B$6/100,2)</f>
      </c>
      <c r="G15" s="22">
        <f>D15-E15-F15</f>
      </c>
      <c r="H15" s="21"/>
      <c r="I15" s="21"/>
      <c r="J15" s="22">
        <f>IF(D15&gt;0,ROUND('Start here'!$B$7/'Start here'!$B$8,2),0)</f>
      </c>
      <c r="K15" s="22">
        <f>G15-H15-I15-J15</f>
      </c>
      <c r="L15" s="22"/>
    </row>
    <row r="16" spans="1:12" x14ac:dyDescent="0.25">
      <c r="A16" s="20">
        <v>15</v>
      </c>
      <c r="B16" s="21"/>
      <c r="C16" s="21"/>
      <c r="D16" s="22">
        <f>B16+C16</f>
      </c>
      <c r="E16" s="22">
        <f>ROUND(D16*'Start here'!$B$5/(100+'Start here'!$B$5),2)</f>
      </c>
      <c r="F16" s="22">
        <f>ROUND(C16*'Start here'!$B$6/100,2)</f>
      </c>
      <c r="G16" s="22">
        <f>D16-E16-F16</f>
      </c>
      <c r="H16" s="21"/>
      <c r="I16" s="21"/>
      <c r="J16" s="22">
        <f>IF(D16&gt;0,ROUND('Start here'!$B$7/'Start here'!$B$8,2),0)</f>
      </c>
      <c r="K16" s="22">
        <f>G16-H16-I16-J16</f>
      </c>
      <c r="L16" s="22"/>
    </row>
    <row r="17" spans="1:12" x14ac:dyDescent="0.25">
      <c r="A17" s="20">
        <v>16</v>
      </c>
      <c r="B17" s="21"/>
      <c r="C17" s="21"/>
      <c r="D17" s="22">
        <f>B17+C17</f>
      </c>
      <c r="E17" s="22">
        <f>ROUND(D17*'Start here'!$B$5/(100+'Start here'!$B$5),2)</f>
      </c>
      <c r="F17" s="22">
        <f>ROUND(C17*'Start here'!$B$6/100,2)</f>
      </c>
      <c r="G17" s="22">
        <f>D17-E17-F17</f>
      </c>
      <c r="H17" s="21"/>
      <c r="I17" s="21"/>
      <c r="J17" s="22">
        <f>IF(D17&gt;0,ROUND('Start here'!$B$7/'Start here'!$B$8,2),0)</f>
      </c>
      <c r="K17" s="22">
        <f>G17-H17-I17-J17</f>
      </c>
      <c r="L17" s="22"/>
    </row>
    <row r="18" spans="1:12" x14ac:dyDescent="0.25">
      <c r="A18" s="20">
        <v>17</v>
      </c>
      <c r="B18" s="21"/>
      <c r="C18" s="21"/>
      <c r="D18" s="22">
        <f>B18+C18</f>
      </c>
      <c r="E18" s="22">
        <f>ROUND(D18*'Start here'!$B$5/(100+'Start here'!$B$5),2)</f>
      </c>
      <c r="F18" s="22">
        <f>ROUND(C18*'Start here'!$B$6/100,2)</f>
      </c>
      <c r="G18" s="22">
        <f>D18-E18-F18</f>
      </c>
      <c r="H18" s="21"/>
      <c r="I18" s="21"/>
      <c r="J18" s="22">
        <f>IF(D18&gt;0,ROUND('Start here'!$B$7/'Start here'!$B$8,2),0)</f>
      </c>
      <c r="K18" s="22">
        <f>G18-H18-I18-J18</f>
      </c>
      <c r="L18" s="22"/>
    </row>
    <row r="19" spans="1:12" x14ac:dyDescent="0.25">
      <c r="A19" s="20">
        <v>18</v>
      </c>
      <c r="B19" s="21"/>
      <c r="C19" s="21"/>
      <c r="D19" s="22">
        <f>B19+C19</f>
      </c>
      <c r="E19" s="22">
        <f>ROUND(D19*'Start here'!$B$5/(100+'Start here'!$B$5),2)</f>
      </c>
      <c r="F19" s="22">
        <f>ROUND(C19*'Start here'!$B$6/100,2)</f>
      </c>
      <c r="G19" s="22">
        <f>D19-E19-F19</f>
      </c>
      <c r="H19" s="21"/>
      <c r="I19" s="21"/>
      <c r="J19" s="22">
        <f>IF(D19&gt;0,ROUND('Start here'!$B$7/'Start here'!$B$8,2),0)</f>
      </c>
      <c r="K19" s="22">
        <f>G19-H19-I19-J19</f>
      </c>
      <c r="L19" s="22"/>
    </row>
    <row r="20" spans="1:12" x14ac:dyDescent="0.25">
      <c r="A20" s="20">
        <v>19</v>
      </c>
      <c r="B20" s="21"/>
      <c r="C20" s="21"/>
      <c r="D20" s="22">
        <f>B20+C20</f>
      </c>
      <c r="E20" s="22">
        <f>ROUND(D20*'Start here'!$B$5/(100+'Start here'!$B$5),2)</f>
      </c>
      <c r="F20" s="22">
        <f>ROUND(C20*'Start here'!$B$6/100,2)</f>
      </c>
      <c r="G20" s="22">
        <f>D20-E20-F20</f>
      </c>
      <c r="H20" s="21"/>
      <c r="I20" s="21"/>
      <c r="J20" s="22">
        <f>IF(D20&gt;0,ROUND('Start here'!$B$7/'Start here'!$B$8,2),0)</f>
      </c>
      <c r="K20" s="22">
        <f>G20-H20-I20-J20</f>
      </c>
      <c r="L20" s="22"/>
    </row>
    <row r="21" spans="1:12" x14ac:dyDescent="0.25">
      <c r="A21" s="20">
        <v>20</v>
      </c>
      <c r="B21" s="21"/>
      <c r="C21" s="21"/>
      <c r="D21" s="22">
        <f>B21+C21</f>
      </c>
      <c r="E21" s="22">
        <f>ROUND(D21*'Start here'!$B$5/(100+'Start here'!$B$5),2)</f>
      </c>
      <c r="F21" s="22">
        <f>ROUND(C21*'Start here'!$B$6/100,2)</f>
      </c>
      <c r="G21" s="22">
        <f>D21-E21-F21</f>
      </c>
      <c r="H21" s="21"/>
      <c r="I21" s="21"/>
      <c r="J21" s="22">
        <f>IF(D21&gt;0,ROUND('Start here'!$B$7/'Start here'!$B$8,2),0)</f>
      </c>
      <c r="K21" s="22">
        <f>G21-H21-I21-J21</f>
      </c>
      <c r="L21" s="22"/>
    </row>
    <row r="22" spans="1:12" x14ac:dyDescent="0.25">
      <c r="A22" s="20">
        <v>21</v>
      </c>
      <c r="B22" s="21"/>
      <c r="C22" s="21"/>
      <c r="D22" s="22">
        <f>B22+C22</f>
      </c>
      <c r="E22" s="22">
        <f>ROUND(D22*'Start here'!$B$5/(100+'Start here'!$B$5),2)</f>
      </c>
      <c r="F22" s="22">
        <f>ROUND(C22*'Start here'!$B$6/100,2)</f>
      </c>
      <c r="G22" s="22">
        <f>D22-E22-F22</f>
      </c>
      <c r="H22" s="21"/>
      <c r="I22" s="21"/>
      <c r="J22" s="22">
        <f>IF(D22&gt;0,ROUND('Start here'!$B$7/'Start here'!$B$8,2),0)</f>
      </c>
      <c r="K22" s="22">
        <f>G22-H22-I22-J22</f>
      </c>
      <c r="L22" s="22"/>
    </row>
    <row r="23" spans="1:12" x14ac:dyDescent="0.25">
      <c r="A23" s="20">
        <v>22</v>
      </c>
      <c r="B23" s="21"/>
      <c r="C23" s="21"/>
      <c r="D23" s="22">
        <f>B23+C23</f>
      </c>
      <c r="E23" s="22">
        <f>ROUND(D23*'Start here'!$B$5/(100+'Start here'!$B$5),2)</f>
      </c>
      <c r="F23" s="22">
        <f>ROUND(C23*'Start here'!$B$6/100,2)</f>
      </c>
      <c r="G23" s="22">
        <f>D23-E23-F23</f>
      </c>
      <c r="H23" s="21"/>
      <c r="I23" s="21"/>
      <c r="J23" s="22">
        <f>IF(D23&gt;0,ROUND('Start here'!$B$7/'Start here'!$B$8,2),0)</f>
      </c>
      <c r="K23" s="22">
        <f>G23-H23-I23-J23</f>
      </c>
      <c r="L23" s="22"/>
    </row>
    <row r="24" spans="1:12" x14ac:dyDescent="0.25">
      <c r="A24" s="20">
        <v>23</v>
      </c>
      <c r="B24" s="21"/>
      <c r="C24" s="21"/>
      <c r="D24" s="22">
        <f>B24+C24</f>
      </c>
      <c r="E24" s="22">
        <f>ROUND(D24*'Start here'!$B$5/(100+'Start here'!$B$5),2)</f>
      </c>
      <c r="F24" s="22">
        <f>ROUND(C24*'Start here'!$B$6/100,2)</f>
      </c>
      <c r="G24" s="22">
        <f>D24-E24-F24</f>
      </c>
      <c r="H24" s="21"/>
      <c r="I24" s="21"/>
      <c r="J24" s="22">
        <f>IF(D24&gt;0,ROUND('Start here'!$B$7/'Start here'!$B$8,2),0)</f>
      </c>
      <c r="K24" s="22">
        <f>G24-H24-I24-J24</f>
      </c>
      <c r="L24" s="22"/>
    </row>
    <row r="25" spans="1:12" x14ac:dyDescent="0.25">
      <c r="A25" s="20">
        <v>24</v>
      </c>
      <c r="B25" s="21"/>
      <c r="C25" s="21"/>
      <c r="D25" s="22">
        <f>B25+C25</f>
      </c>
      <c r="E25" s="22">
        <f>ROUND(D25*'Start here'!$B$5/(100+'Start here'!$B$5),2)</f>
      </c>
      <c r="F25" s="22">
        <f>ROUND(C25*'Start here'!$B$6/100,2)</f>
      </c>
      <c r="G25" s="22">
        <f>D25-E25-F25</f>
      </c>
      <c r="H25" s="21"/>
      <c r="I25" s="21"/>
      <c r="J25" s="22">
        <f>IF(D25&gt;0,ROUND('Start here'!$B$7/'Start here'!$B$8,2),0)</f>
      </c>
      <c r="K25" s="22">
        <f>G25-H25-I25-J25</f>
      </c>
      <c r="L25" s="22"/>
    </row>
    <row r="26" spans="1:12" x14ac:dyDescent="0.25">
      <c r="A26" s="20">
        <v>25</v>
      </c>
      <c r="B26" s="21"/>
      <c r="C26" s="21"/>
      <c r="D26" s="22">
        <f>B26+C26</f>
      </c>
      <c r="E26" s="22">
        <f>ROUND(D26*'Start here'!$B$5/(100+'Start here'!$B$5),2)</f>
      </c>
      <c r="F26" s="22">
        <f>ROUND(C26*'Start here'!$B$6/100,2)</f>
      </c>
      <c r="G26" s="22">
        <f>D26-E26-F26</f>
      </c>
      <c r="H26" s="21"/>
      <c r="I26" s="21"/>
      <c r="J26" s="22">
        <f>IF(D26&gt;0,ROUND('Start here'!$B$7/'Start here'!$B$8,2),0)</f>
      </c>
      <c r="K26" s="22">
        <f>G26-H26-I26-J26</f>
      </c>
      <c r="L26" s="22"/>
    </row>
    <row r="27" spans="1:12" x14ac:dyDescent="0.25">
      <c r="A27" s="20">
        <v>26</v>
      </c>
      <c r="B27" s="21"/>
      <c r="C27" s="21"/>
      <c r="D27" s="22">
        <f>B27+C27</f>
      </c>
      <c r="E27" s="22">
        <f>ROUND(D27*'Start here'!$B$5/(100+'Start here'!$B$5),2)</f>
      </c>
      <c r="F27" s="22">
        <f>ROUND(C27*'Start here'!$B$6/100,2)</f>
      </c>
      <c r="G27" s="22">
        <f>D27-E27-F27</f>
      </c>
      <c r="H27" s="21"/>
      <c r="I27" s="21"/>
      <c r="J27" s="22">
        <f>IF(D27&gt;0,ROUND('Start here'!$B$7/'Start here'!$B$8,2),0)</f>
      </c>
      <c r="K27" s="22">
        <f>G27-H27-I27-J27</f>
      </c>
      <c r="L27" s="22"/>
    </row>
    <row r="28" spans="1:12" x14ac:dyDescent="0.25">
      <c r="A28" s="20">
        <v>27</v>
      </c>
      <c r="B28" s="21"/>
      <c r="C28" s="21"/>
      <c r="D28" s="22">
        <f>B28+C28</f>
      </c>
      <c r="E28" s="22">
        <f>ROUND(D28*'Start here'!$B$5/(100+'Start here'!$B$5),2)</f>
      </c>
      <c r="F28" s="22">
        <f>ROUND(C28*'Start here'!$B$6/100,2)</f>
      </c>
      <c r="G28" s="22">
        <f>D28-E28-F28</f>
      </c>
      <c r="H28" s="21"/>
      <c r="I28" s="21"/>
      <c r="J28" s="22">
        <f>IF(D28&gt;0,ROUND('Start here'!$B$7/'Start here'!$B$8,2),0)</f>
      </c>
      <c r="K28" s="22">
        <f>G28-H28-I28-J28</f>
      </c>
      <c r="L28" s="22"/>
    </row>
    <row r="29" spans="1:12" x14ac:dyDescent="0.25">
      <c r="A29" s="20">
        <v>28</v>
      </c>
      <c r="B29" s="21"/>
      <c r="C29" s="21"/>
      <c r="D29" s="22">
        <f>B29+C29</f>
      </c>
      <c r="E29" s="22">
        <f>ROUND(D29*'Start here'!$B$5/(100+'Start here'!$B$5),2)</f>
      </c>
      <c r="F29" s="22">
        <f>ROUND(C29*'Start here'!$B$6/100,2)</f>
      </c>
      <c r="G29" s="22">
        <f>D29-E29-F29</f>
      </c>
      <c r="H29" s="21"/>
      <c r="I29" s="21"/>
      <c r="J29" s="22">
        <f>IF(D29&gt;0,ROUND('Start here'!$B$7/'Start here'!$B$8,2),0)</f>
      </c>
      <c r="K29" s="22">
        <f>G29-H29-I29-J29</f>
      </c>
      <c r="L29" s="22"/>
    </row>
    <row r="30" spans="1:12" x14ac:dyDescent="0.25">
      <c r="A30" s="20">
        <v>29</v>
      </c>
      <c r="B30" s="21"/>
      <c r="C30" s="21"/>
      <c r="D30" s="22">
        <f>B30+C30</f>
      </c>
      <c r="E30" s="22">
        <f>ROUND(D30*'Start here'!$B$5/(100+'Start here'!$B$5),2)</f>
      </c>
      <c r="F30" s="22">
        <f>ROUND(C30*'Start here'!$B$6/100,2)</f>
      </c>
      <c r="G30" s="22">
        <f>D30-E30-F30</f>
      </c>
      <c r="H30" s="21"/>
      <c r="I30" s="21"/>
      <c r="J30" s="22">
        <f>IF(D30&gt;0,ROUND('Start here'!$B$7/'Start here'!$B$8,2),0)</f>
      </c>
      <c r="K30" s="22">
        <f>G30-H30-I30-J30</f>
      </c>
      <c r="L30" s="22"/>
    </row>
    <row r="31" spans="1:12" x14ac:dyDescent="0.25">
      <c r="A31" s="20">
        <v>30</v>
      </c>
      <c r="B31" s="21"/>
      <c r="C31" s="21"/>
      <c r="D31" s="22">
        <f>B31+C31</f>
      </c>
      <c r="E31" s="22">
        <f>ROUND(D31*'Start here'!$B$5/(100+'Start here'!$B$5),2)</f>
      </c>
      <c r="F31" s="22">
        <f>ROUND(C31*'Start here'!$B$6/100,2)</f>
      </c>
      <c r="G31" s="22">
        <f>D31-E31-F31</f>
      </c>
      <c r="H31" s="21"/>
      <c r="I31" s="21"/>
      <c r="J31" s="22">
        <f>IF(D31&gt;0,ROUND('Start here'!$B$7/'Start here'!$B$8,2),0)</f>
      </c>
      <c r="K31" s="22">
        <f>G31-H31-I31-J31</f>
      </c>
      <c r="L31" s="22"/>
    </row>
    <row r="32" spans="1:12" x14ac:dyDescent="0.25">
      <c r="A32" s="20">
        <v>31</v>
      </c>
      <c r="B32" s="21"/>
      <c r="C32" s="21"/>
      <c r="D32" s="22">
        <f>B32+C32</f>
      </c>
      <c r="E32" s="22">
        <f>ROUND(D32*'Start here'!$B$5/(100+'Start here'!$B$5),2)</f>
      </c>
      <c r="F32" s="22">
        <f>ROUND(C32*'Start here'!$B$6/100,2)</f>
      </c>
      <c r="G32" s="22">
        <f>D32-E32-F32</f>
      </c>
      <c r="H32" s="21"/>
      <c r="I32" s="21"/>
      <c r="J32" s="22">
        <f>IF(D32&gt;0,ROUND('Start here'!$B$7/'Start here'!$B$8,2),0)</f>
      </c>
      <c r="K32" s="22">
        <f>G32-H32-I32-J32</f>
      </c>
      <c r="L32" s="22"/>
    </row>
    <row r="33" spans="1:12" s="23" customFormat="1" x14ac:dyDescent="0.25">
      <c r="A33" s="24" t="s">
        <v>50</v>
      </c>
      <c r="B33" s="25">
        <f>SUM(B2:B32)</f>
      </c>
      <c r="C33" s="25">
        <f>SUM(C2:C32)</f>
      </c>
      <c r="D33" s="25">
        <f>SUM(D2:D32)</f>
      </c>
      <c r="E33" s="25">
        <f>SUM(E2:E32)</f>
      </c>
      <c r="F33" s="25">
        <f>SUM(F2:F32)</f>
      </c>
      <c r="G33" s="25">
        <f>SUM(G2:G32)</f>
      </c>
      <c r="H33" s="25">
        <f>SUM(H2:H32)</f>
      </c>
      <c r="I33" s="25">
        <f>SUM(I2:I32)</f>
      </c>
      <c r="J33" s="25">
        <f>SUM(J2:J32)</f>
      </c>
      <c r="K33" s="25">
        <f>SUM(K2:K32)</f>
      </c>
      <c r="L33" s="25">
        <f>SUM(L2:L32)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Start here</vt:lpstr>
      <vt:lpstr>Daily P&amp;L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nouz — nouz.co</dc:creator>
  <dc:title/>
  <dc:subject/>
  <dc:description/>
  <cp:keywords/>
  <cp:category/>
  <cp:lastModifiedBy>Unknown</cp:lastModifiedBy>
  <dcterms:created xsi:type="dcterms:W3CDTF">2026-07-06T00:00:00Z</dcterms:created>
  <dcterms:modified xsi:type="dcterms:W3CDTF">2026-07-06T00:00:00Z</dcterms:modified>
</cp:coreProperties>
</file>